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H18" i="1"/>
  <c r="BG18"/>
  <c r="BC18"/>
  <c r="BH17"/>
  <c r="BG17"/>
  <c r="BG16"/>
  <c r="BH15"/>
  <c r="BG15"/>
  <c r="BG14"/>
  <c r="BC14"/>
  <c r="BH13"/>
  <c r="BG13"/>
  <c r="BD13"/>
  <c r="BC13"/>
  <c r="BK12"/>
  <c r="BH12"/>
  <c r="BG12"/>
  <c r="BD12"/>
  <c r="BC12"/>
  <c r="BG11"/>
  <c r="BK10"/>
  <c r="BG10"/>
  <c r="BC10"/>
  <c r="BG9"/>
  <c r="BK8"/>
  <c r="BH8"/>
  <c r="BG8"/>
  <c r="BC8"/>
  <c r="BK7"/>
  <c r="BG7"/>
  <c r="BD7"/>
  <c r="BC7"/>
  <c r="BG6"/>
  <c r="BK5"/>
  <c r="BG5"/>
  <c r="BH4"/>
  <c r="BG4"/>
  <c r="BC4"/>
  <c r="BH3"/>
  <c r="BG3"/>
  <c r="BK2"/>
  <c r="BG2"/>
  <c r="BD2"/>
  <c r="BC2"/>
  <c r="BK1"/>
  <c r="BH1"/>
  <c r="BG1"/>
  <c r="BD1"/>
  <c r="BC1"/>
</calcChain>
</file>

<file path=xl/sharedStrings.xml><?xml version="1.0" encoding="utf-8"?>
<sst xmlns="http://schemas.openxmlformats.org/spreadsheetml/2006/main" count="457" uniqueCount="251">
  <si>
    <t>FREE</t>
  </si>
  <si>
    <t>FREE-VERIFIED With PNS</t>
  </si>
  <si>
    <t>A</t>
  </si>
  <si>
    <t>LST</t>
  </si>
  <si>
    <t>bhagatcompany</t>
  </si>
  <si>
    <t>Marked by more than 5 decades of experience bhagat and company is one of the leading importers distributors and marketers of hi-tech veterinary instruments medical physiotherapy equipment and pain management equipment FDA CE approved etc.</t>
  </si>
  <si>
    <t>Ashok</t>
  </si>
  <si>
    <t>Bhutani</t>
  </si>
  <si>
    <t>Director</t>
  </si>
  <si>
    <t>ashokbhutani12@yahoo.co.in</t>
  </si>
  <si>
    <t>bhagat.sriram@rediffmail.com</t>
  </si>
  <si>
    <t>Bhagat &amp; Co</t>
  </si>
  <si>
    <t>India</t>
  </si>
  <si>
    <t>IN</t>
  </si>
  <si>
    <t>No. 42 Municipal Market Opposite York Hotel Connaught Circus</t>
  </si>
  <si>
    <t>New Delhi</t>
  </si>
  <si>
    <t>Municipal Market</t>
  </si>
  <si>
    <t>Connaught Circus</t>
  </si>
  <si>
    <t>Delhi</t>
  </si>
  <si>
    <t>http://www.bhagatandcompany.com</t>
  </si>
  <si>
    <t>Verified</t>
  </si>
  <si>
    <t>http://www.indiamart.com/bhagatcompany/</t>
  </si>
  <si>
    <t>No. 42 Municipal Market Opposite York Hotel Connaught Circus New Delhi Delhi 110001</t>
  </si>
  <si>
    <t xml:space="preserve"> New Delhi Delhi 110001</t>
  </si>
  <si>
    <t>blb-global-business</t>
  </si>
  <si>
    <t>BLB Commodities Is A Commodity Trading Firm Incorporated In 2003 And Is A Subsidiary Of Blb Limited. Blb Limited Is The Flagship Company Of The Group. The Group Consists Of Equity Derivative And Commodity Trading Companies With 40+ Years Of Trading Expertise In Indian Capital Markets.&lt;br /&gt;Blb Commodities Holds Memberships Of Leading Commodity Exchanges Of India - Ncdex Mcx Ace And Nsel. Over The Years The Company Has Grown Into A Large Trading House Of Agro-commodities And Allied Products. Annual Exchange Trading Turnover For Fy 2010-11 Is Usd 2.5 Billion. The Company Has An Impeccable Track Record And A Solid Reputation.</t>
  </si>
  <si>
    <t>Manish</t>
  </si>
  <si>
    <t>Gautam</t>
  </si>
  <si>
    <t>Consultant</t>
  </si>
  <si>
    <t>Vikram</t>
  </si>
  <si>
    <t>Rathi</t>
  </si>
  <si>
    <t>manishgautam.bcl@blblimited.com</t>
  </si>
  <si>
    <t>BLB Global Business Ltd</t>
  </si>
  <si>
    <t>No. 28 A ECE House</t>
  </si>
  <si>
    <t>Annexe 2</t>
  </si>
  <si>
    <t>K. G. Marg</t>
  </si>
  <si>
    <t>http://www.blbcommodities.com</t>
  </si>
  <si>
    <t>Not Verified</t>
  </si>
  <si>
    <t>http://www.indiamart.com/blb-global-business/</t>
  </si>
  <si>
    <t>No. 28 A ECE House New Delhi Delhi 110001</t>
  </si>
  <si>
    <t>VFCP with PNS</t>
  </si>
  <si>
    <t>biorehab-technology</t>
  </si>
  <si>
    <t>we deal in Imported Physiotherapy equipment &amp;nbsp;Electrotherpay Vaccuam TherapyLaser Therapy High Power Laser Therapy Cluster Laser Point Probe Laser Scanning Laser CPM Knee Ultrasound Therapy Tnes IFT EMS unit Cryo therpay unit Table.</t>
  </si>
  <si>
    <t>&lt;p&gt;&lt;b&gt;Bio Rehab Technology&amp;nbsp;&lt;/b&gt;is a professional organization with over 20 years of experience in serving the physiotherapy profession with a highly proficient approach to providing Physiotherapy Rehabilitation equipment.&lt;/p&gt;&lt;p&gt;We have in-depth knowledge that spreads across a wide spectrum of manufacturers and brands of physiotherapy equipment. This coupled with our expert team after sales personnel makes us your first and best choice source for all your equipment requirements. Our after sales and service engineers have been trained and certified by leading manufacturers in Europe and the USA.&lt;/p&gt;&lt;p&gt;While we have a 'service on Call' facility we also offer regular contracted preventative maintenance service work for Hospitals Private Practices Sporting Government and Industrial Organizations.&lt;/p&gt;&lt;p&gt;As part of our Regular maintenance programme we undertake output testing electrical requirements and minor repairs . This ensures your physiotherapy equipment is kept up to its maximum performance ensuring minimum downtime of your equipment good operation and safe and true outputs.&lt;/p&gt; As a main distributor of physiotherapy equipment and consumables we are privileged to be able to offer a range of very high quality products. If you can't find your product on our website please contact us with our worldwide connections we are sure to find the product that you want at the best of prices..</t>
  </si>
  <si>
    <t>Dev</t>
  </si>
  <si>
    <t>Singh Bisht</t>
  </si>
  <si>
    <t>Owner</t>
  </si>
  <si>
    <t>Dev Singh</t>
  </si>
  <si>
    <t>Bisht</t>
  </si>
  <si>
    <t>info@brtindia.co.in</t>
  </si>
  <si>
    <t>Bio Rehab Technology</t>
  </si>
  <si>
    <t>N-101 2nd Floor Munshi Lal Building</t>
  </si>
  <si>
    <t>Middle Circle N Block</t>
  </si>
  <si>
    <t>Middle Circle</t>
  </si>
  <si>
    <t>Munshi Lal Building</t>
  </si>
  <si>
    <t>http://www.brtindia.co.in</t>
  </si>
  <si>
    <t>http://www.indiamart.com/biorehab-technology/</t>
  </si>
  <si>
    <t>N-101 2nd Floor Munshi Lal Building Middle Circle N Block New Delhi Delhi 110001</t>
  </si>
  <si>
    <t>vFCP with PNS</t>
  </si>
  <si>
    <t>newsmart-housekeeping</t>
  </si>
  <si>
    <t>Our house keeping staff is well trained in this domain that provide excellent services in various sectors like residential complexes institutes and commercial properties. Additionally our housekeepers are good at communication skills so that they can understand your requirements. Also we provide pantry boys only after conducting complete police verifications who are available to cater all the needs of our clients. Our house keeping personnel strive hard to create pleasant and healthy atmosphere.</t>
  </si>
  <si>
    <t>Mukesh</t>
  </si>
  <si>
    <t>Kagra</t>
  </si>
  <si>
    <t>new_shks_2010@yahoo.in</t>
  </si>
  <si>
    <t>New Smart Housekeeping Solution Private Limited</t>
  </si>
  <si>
    <t>Antriksh Bhawan 125 1st Floor 22 KG Marg Connaught Place</t>
  </si>
  <si>
    <t>Connaught Place</t>
  </si>
  <si>
    <t>Near Hindustan Times Building</t>
  </si>
  <si>
    <t>http://www.indiamart.com/newsmart-housekeeping/</t>
  </si>
  <si>
    <t>Antriksh Bhawan 125 1st Floor 22 KG Marg Connaught Place Delhi Delhi 110001</t>
  </si>
  <si>
    <t xml:space="preserve"> Delhi Delhi 110001</t>
  </si>
  <si>
    <t>caparosleep-technology</t>
  </si>
  <si>
    <t>Caparo is diversified global association of businesses with over 1.5 bn Euro turnover. With interests predominantly in the design manufacture and marketing of value added steel and niche engineering products serving automotive aerospace defence engineering infrastructure energy sectors etc. Caparo's wider activities encompass new product development materials testing services hotels media furniture and interior design financial services energy medical products and private equity investment. &lt;br /&gt;</t>
  </si>
  <si>
    <t>B.</t>
  </si>
  <si>
    <t>Jairath</t>
  </si>
  <si>
    <t>Vice President</t>
  </si>
  <si>
    <t>Warah</t>
  </si>
  <si>
    <t>b.jairath@caparo.co.in</t>
  </si>
  <si>
    <t>sales@caparo.co.in</t>
  </si>
  <si>
    <t>Caparo Sleep Technology Limited</t>
  </si>
  <si>
    <t>No. 101-104 1st Floor Naurang House 21 K.G. Marg</t>
  </si>
  <si>
    <t>Naurang House</t>
  </si>
  <si>
    <t>http://www.caparosleeptech.com</t>
  </si>
  <si>
    <t>http://www.indiamart.com/caparosleep-technology/</t>
  </si>
  <si>
    <t>No. 101-104 1st Floor Naurang House 21 K.G. Marg New Delhi Delhi 110001</t>
  </si>
  <si>
    <t>tattoo-gizmo</t>
  </si>
  <si>
    <t>Abdullah</t>
  </si>
  <si>
    <t>abdullah.iqbal2007@gmail.com</t>
  </si>
  <si>
    <t>Samurai Tattoo</t>
  </si>
  <si>
    <t>Shop No-19 Shopping Complex</t>
  </si>
  <si>
    <t>Palika Parking Connaught Place</t>
  </si>
  <si>
    <t>Opp Regal Cinema</t>
  </si>
  <si>
    <t>http://www.indiamart.com/tattoo-gizmo/</t>
  </si>
  <si>
    <t>Shop No-19 Shopping Complex Palika Parking Connaught Place Delhi Delhi 110001</t>
  </si>
  <si>
    <t>paramount-indotex</t>
  </si>
  <si>
    <t>Manufacturer and exporter of underwear nightwear table cloths runners cushion covers home textiles household linen kitchen towels apron gloves cushion covers bed spreads curtains etc.</t>
  </si>
  <si>
    <t>&lt;p&gt;Add wings to the dreams of having a beautiful home with &lt;b&gt;Paramount Indotex (P) Ltd.&lt;/b&gt; a one stop destination of Luxury Home Furnishings and linen. Turning the imagination into reality we have opened a gateway to an exquisite range of home furnishing and linen. Leading by innovation we have grown in leaps and bounds in the home furnishing industry.&lt;br /&gt;&lt;br /&gt;Today we have carved a niche as one of the overriding Tablecloth Manufacturers and Sofa Cushion Covers Exporters in India. Synonym of elegance our home furnishings are perfect to provide a living ambience to the interiors. Exclusivity of our home furnishing items has won the hearts of a large number of clients based in Europe U.S.A. Australia Latin America and other part of the world.&lt;/p&gt;</t>
  </si>
  <si>
    <t>Sandeep</t>
  </si>
  <si>
    <t>Kumar</t>
  </si>
  <si>
    <t>info@paramountindotex.com</t>
  </si>
  <si>
    <t>sales@paramountindotex.com</t>
  </si>
  <si>
    <t>Paramount Indotex Private Limited</t>
  </si>
  <si>
    <t>No. 401 Akashdeep Barakhamba Road</t>
  </si>
  <si>
    <t>Akashdeep</t>
  </si>
  <si>
    <t>http://www.paramountindotex.com/maintenance.html</t>
  </si>
  <si>
    <t>http://www.indiamart.com/paramount-indotex/</t>
  </si>
  <si>
    <t>No. 401 Akashdeep Barakhamba Road New Delhi Delhi 110001</t>
  </si>
  <si>
    <t>rexelofficehomefurniture</t>
  </si>
  <si>
    <t>&lt;b&gt;Rexel Office &amp; Home Furniture Private Limited&lt;/b&gt; is highly engaged in &lt;b&gt;Manufacturing Trading Importing and Wholesaling&lt;/b&gt; an extensive range of &lt;b&gt;Home Furniture Products.&lt;/b&gt;</t>
  </si>
  <si>
    <t>Incorporated in the year &lt;b&gt;2012 Rexel Office &amp; Home Furniture Private Limited&lt;/b&gt; is one of the recognized firms highly indulged in &lt;b&gt;Manufacturing Trading Importing and Wholesaling&lt;/b&gt; of &lt;b&gt;Filing Cabinets Locker Full Height Office Cupboard Full Height Domestic Cupboard Medium Height Office Cupboard Double Pedestal Desk and Special Products.&lt;/b&gt; Our offered products are extremely praised by our clientele for their sturdy design water resistance precise sizes rust resistance and affordable prices. These products are manufactured using the sophisticated technology and premium quality raw material that is sourced from reliable sellers of market. Moreover in order to offer the optimum quality products these are checked on different quality parameters using the sophisticated techniques. Furthermore our firm has well-informed professionals who give full support to get the business objective in efficient way. Moreover we follow universal industry norms in the manufacturing of our products. Our patrons can buy these products from us as per their requirements and needs within particular time-frame.</t>
  </si>
  <si>
    <t>Sunil</t>
  </si>
  <si>
    <t>Khanna</t>
  </si>
  <si>
    <t>Assistant Manager Administration</t>
  </si>
  <si>
    <t>Hemant</t>
  </si>
  <si>
    <t>Bhatia</t>
  </si>
  <si>
    <t>sunil20khanna@gmail.com</t>
  </si>
  <si>
    <t>rexeldli@gmail.com</t>
  </si>
  <si>
    <t>Rexel Office &amp; Home Furniture Private Limited</t>
  </si>
  <si>
    <t>B-1/49 basement Malviya Nagar</t>
  </si>
  <si>
    <t>Malviya Nagar</t>
  </si>
  <si>
    <t>http://www.indiamart.com/rexelofficehomefurniture/</t>
  </si>
  <si>
    <t>B-1/49 basement Malviya Nagar New Delhi Delhi 110001</t>
  </si>
  <si>
    <t>&lt;p&gt;Raydas Engineering is a leading telecom products manufacturer providing world class hardware products and software solutions (Remote monitoring system) to world telecom industries. We deliver quality managed services both for active and passive elements at telecom site.&lt;br /&gt;We designs develop tests and implements a diverse range of products with our experienced R&amp;amp;D persons to offer an array of world-class products and solutions to fulfill all requirements of telecom service providers and telecom users around the world .With our continuous innovation we generate a huge value for our customers in terms of reduction in opex and capex.&lt;br /&gt;The diverse range of products manufactured by Raydas engineering includes RF antennas RF components Repeaters In-building solution materials Tower accessories electrical products (Batteries Diesel Generators Invertors Converters SMPS Solar energy solutions Wind energy solution etc.) and mechanicals solutions (Free cooling Units Air conditioning system) for telecom sites.&lt;/p&gt;</t>
  </si>
  <si>
    <t>Manager</t>
  </si>
  <si>
    <t>oldpanchkuian_market.ndl@fr.dtdc.com</t>
  </si>
  <si>
    <t>M/s. Easy Access Courier Services</t>
  </si>
  <si>
    <t>G-39 Ground Floor Palika Place Panchkuian Road</t>
  </si>
  <si>
    <t>Panchkuian Road</t>
  </si>
  <si>
    <t>http://www.dtdc.com</t>
  </si>
  <si>
    <t>http://www.indiamart.com/company/10417136/</t>
  </si>
  <si>
    <t>G-39 Ground Floor Palika Place Panchkuian Road Delhi Delhi 110001</t>
  </si>
  <si>
    <t>deash-trade-net</t>
  </si>
  <si>
    <t>Amit</t>
  </si>
  <si>
    <t>Gupta</t>
  </si>
  <si>
    <t>Sales Manager</t>
  </si>
  <si>
    <t>Ashwani</t>
  </si>
  <si>
    <t>guptaamit.gupta29@gmail.com</t>
  </si>
  <si>
    <t>deashltd@gmail.com</t>
  </si>
  <si>
    <t>Deash Trade Net Private Limited</t>
  </si>
  <si>
    <t>Ub-14 D/e Upper Basement Arunchal Bldg  Barakhamba Road Arunachal Building</t>
  </si>
  <si>
    <t>Canaught Place</t>
  </si>
  <si>
    <t>Arunachal Building</t>
  </si>
  <si>
    <t>http://www.deashmedical.com</t>
  </si>
  <si>
    <t>http://www.indiamart.com/deash-trade-net/</t>
  </si>
  <si>
    <t>Ub-14 D/e Upper Basement Arunchal Bldg  Barakhamba Road Arunachal Building Delhi Delhi 110001</t>
  </si>
  <si>
    <t>emp-delhi</t>
  </si>
  <si>
    <t>We are the manufacturer of all type murti made by the Plaster of pairs &lt;br /&gt;Ganesh Laxmi&lt;br /&gt;Sai&lt;br /&gt;Hanuman</t>
  </si>
  <si>
    <t>Ashish</t>
  </si>
  <si>
    <t>kumarsingh.ashish1991@gmail.com</t>
  </si>
  <si>
    <t>Pavitri Murti Kala Kendra</t>
  </si>
  <si>
    <t>C-45 A/2 New Ashok Nagar</t>
  </si>
  <si>
    <t>New Ashok Nagar</t>
  </si>
  <si>
    <t>Near Rajdhani Medical</t>
  </si>
  <si>
    <t>http://www.indiamart.com/emp-delhi/</t>
  </si>
  <si>
    <t>C-45 A/2 New Ashok Nagar New Delhi Delhi 110001</t>
  </si>
  <si>
    <t>indian-rafting-company</t>
  </si>
  <si>
    <t>Indian Rafting Company is the Rafting Division of Amber Tours Pvt. Ltd which was founded&amp;nbsp;&lt;br /&gt;by late Mr.Avinash C.Kohli in 1972 followed by Wild Life Adventure Tours in 1973.</t>
  </si>
  <si>
    <t>Indian Rafting Company is the Rafting Division of Amber Tours Pvt. Ltd which was founded by late Mr.Avinash C.Kohli in 1972 followed by Wild Life Adventure Tours in 1973 to handle Adventure Tourism specially Fishing Trekking Camping Mountaineering Visits to the Wildlife Parks Bird Watching Mountain Biking and many more Adventure Tourism activities.</t>
  </si>
  <si>
    <t>Gambhir</t>
  </si>
  <si>
    <t>Singh</t>
  </si>
  <si>
    <t>River Guider</t>
  </si>
  <si>
    <t>Shanti</t>
  </si>
  <si>
    <t>Kohli</t>
  </si>
  <si>
    <t>kewal.sabharwal@ambertours.in</t>
  </si>
  <si>
    <t>enquiries@ircgangarivercamp.com</t>
  </si>
  <si>
    <t>Indian Rafting Company</t>
  </si>
  <si>
    <t>707 Akash Deep 7th Floor Barakhamba Road</t>
  </si>
  <si>
    <t>Akash Deep</t>
  </si>
  <si>
    <t>http://www.indiamart.com/indian-rafting-company/</t>
  </si>
  <si>
    <t>707 Akash Deep 7th Floor Barakhamba Road New Delhi Delhi 110001</t>
  </si>
  <si>
    <t>dalmia-refractories-limited</t>
  </si>
  <si>
    <t>We are manufacture of wide range of refractory bricks for cement plant fire clay bricks and low cement castales etc.</t>
  </si>
  <si>
    <t>DRL is one of the oldest and widely respected refractory companies in India. It enjoys market leadership in High Alumina based products in the cement industry with a market share of more than 50%. Besides being the market leader in India the refractory company also supplies its products to the MENA (Middle East &amp;amp; North Africa) region.The company is headquartered at New Delhi and operates three manufacturing plants located at Dalmiapuram (Tamil Nadu) Khambalia (Gujarat) and Katni (Madhya Pradesh). The Sales and Customer Service team is located at strategic locations across India for faster service to our customers.Over the years the refractories company has evolved from being just a refractory supplier to a refractory solution provider and has built expertise in areas beyond refractory manufacturing. And that&amp;acirc;&amp;euro;&amp;trade;s why DRL has become a role model for the entire refractories industry in India; every refractory plant of DRL is an example of excellence and product leadership is a key reason for Dalmia Refractories to be amongst the top refractories manufacturers in India year after year.</t>
  </si>
  <si>
    <t>Mishra</t>
  </si>
  <si>
    <t>Assistant Manager-Marketing</t>
  </si>
  <si>
    <t>Leena</t>
  </si>
  <si>
    <t>Rawal</t>
  </si>
  <si>
    <t>mishra.mukesh@dalmiarf.com</t>
  </si>
  <si>
    <t>das.pragyan@dalmiarf.com</t>
  </si>
  <si>
    <t>Dalmia Refractories</t>
  </si>
  <si>
    <t>4 Scindia House Connaught Place</t>
  </si>
  <si>
    <t>Delhi Tanda</t>
  </si>
  <si>
    <t>Maharashtra</t>
  </si>
  <si>
    <t>https://www.dalmiarefractories.com/</t>
  </si>
  <si>
    <t>http://www.indiamart.com/dalmia-refractories-limited/</t>
  </si>
  <si>
    <t>4 Scindia House Connaught Place Delhi Tanda Maharashtra 110001</t>
  </si>
  <si>
    <t xml:space="preserve"> Delhi Tanda Maharashtra 110001</t>
  </si>
  <si>
    <t>malik-handicraft</t>
  </si>
  <si>
    <t>Ankit</t>
  </si>
  <si>
    <t>Malik</t>
  </si>
  <si>
    <t>ankit1malik@gmail.com</t>
  </si>
  <si>
    <t>jatin1malik@gmail.com</t>
  </si>
  <si>
    <t>Malik Handicraft</t>
  </si>
  <si>
    <t>Shop No.73 Janpath Market</t>
  </si>
  <si>
    <t>Janpath</t>
  </si>
  <si>
    <t>Opposite To Pizza Hut</t>
  </si>
  <si>
    <t>http://www.indiamart.com/malik-handicraft/</t>
  </si>
  <si>
    <t>Shop No.73 Janpath Market Delhi Delhi 110001</t>
  </si>
  <si>
    <t>regal-enterprises-delhi</t>
  </si>
  <si>
    <t>&lt;p&gt;We are an engineer entrepreneur based company with professional technocrat employing collective skills and long years of experience as team partners to deliver finesse and effective class in all our jobs. Delivering Jobs extraordinaire is our promise&lt;br /&gt;We provide Print-On-Demand Service to our customers whether quantity is 1 or 50 or 1000's No Problem.&lt;/p&gt;</t>
  </si>
  <si>
    <t>Anil</t>
  </si>
  <si>
    <t>Dayal</t>
  </si>
  <si>
    <t>Proprietor</t>
  </si>
  <si>
    <t>regaldiaries@gmail.com</t>
  </si>
  <si>
    <t>anil@regaldiaries.in</t>
  </si>
  <si>
    <t>Regal Enterprises</t>
  </si>
  <si>
    <t>BMS.10</t>
  </si>
  <si>
    <t>Plaza PVR Complex</t>
  </si>
  <si>
    <t>http://www.indiamart.com/regal-enterprises-delhi/</t>
  </si>
  <si>
    <t>BMS.10 New Delhi Delhi 110001</t>
  </si>
  <si>
    <t>api-pharma-international</t>
  </si>
  <si>
    <t>Our companey API Pharma International Inc was established in the year 2014. We are&amp;nbsp;retailer TablesChemicalsetc.Our organization has gained huge appreciation in the global market by offering&amp;nbsp;TablesChemicals. The provided&amp;nbsp;TablesChemicals&amp;nbsp;is extensively useful for treating the infections caused by bacteria such as bronchitis and pneumonia. This capsule is processed in line with set medical standards by utilizing superlative quality natural herbs and advanced methodology. Available in various packaging options to suit the specific demands of clients the offered&lt;b&gt;&amp;nbsp;&lt;/b&gt;TablesChemicals&amp;nbsp;can be purchased from us at market leading prices.</t>
  </si>
  <si>
    <t>Namrata</t>
  </si>
  <si>
    <t>apitraderworld@gmail.com</t>
  </si>
  <si>
    <t>Nityanta Pharma &amp; Drugs Private Limited</t>
  </si>
  <si>
    <t>Bhikaji Cama Place</t>
  </si>
  <si>
    <t>http://www.indiamart.com/api-pharma-international/</t>
  </si>
  <si>
    <t>Bhikaji Cama Place Delhi Delhi 110001</t>
  </si>
  <si>
    <t>efipurdel-law-associates</t>
  </si>
  <si>
    <t>Coht Law Firm was established in the year 2011. We are in this field for several years. We combines personal approach with high professional standards and aim to provide a comprehensive legal support services to the clients. We are very much successful in accident claim advocate matrimonial lawyer civil lawyer corporate lawyer and criminal lawyer. Himanshu tyagi is member of the supreme court bar association new Delhi India and a member of the U.P. bar council. In addition the firm consults directly with the relevant parastatals of various governments and private clients in the practice areas mentioned below.</t>
  </si>
  <si>
    <t>Ayush</t>
  </si>
  <si>
    <t>Negi</t>
  </si>
  <si>
    <t>Associate</t>
  </si>
  <si>
    <t>Himanshu</t>
  </si>
  <si>
    <t>Tyagi</t>
  </si>
  <si>
    <t>ayush.negi88@gmail.com</t>
  </si>
  <si>
    <t>Coht Law Firm</t>
  </si>
  <si>
    <t>LG CS-29 Ansal Plaza Vaishali Sector 1</t>
  </si>
  <si>
    <t>Ghaziabad</t>
  </si>
  <si>
    <t>Sector 1</t>
  </si>
  <si>
    <t>Uttar Pradesh</t>
  </si>
  <si>
    <t>http://www.cohtlawfirm.in</t>
  </si>
  <si>
    <t>http://www.indiamart.com/efipurdel-law-associates/</t>
  </si>
  <si>
    <t>LG CS-29 Ansal Plaza Vaishali Sector 1 Ghaziabad Uttar Pradesh 110001</t>
  </si>
  <si>
    <t xml:space="preserve"> Ghaziabad Uttar Pradesh 110001</t>
  </si>
  <si>
    <t>rareearth-conveyors</t>
  </si>
  <si>
    <t>Rare Earth Conveyors incorporated almost three decades ago is the world&amp;rsquo;s leading provider of state-of-the-art products for mining and industrial applications. With more than 23 years of extensive experience and domain expertise we bring to you the largest and broadest lines of conveyor belts for almost every material handling application.&lt;br /&gt;&lt;br /&gt;Our modernized standard workshops and advanced in-house testing apparatus along with competent team of rubber technologists not only make our craftsmanship achieve international levels of sophistication but also make us a fast pace growing organization. Driven by design criteria we focus on the total lifecycle cost so as to ensure maximum value to our esteemed customers. We have mastered in providing an adroit solution in the field of design manufacture erection and commissioning of conveyor systems and accessories for bulk material handling.&lt;br /&gt;&lt;br /&gt;</t>
  </si>
  <si>
    <t>B.S</t>
  </si>
  <si>
    <t>Golan</t>
  </si>
  <si>
    <t>Sr. Vice President</t>
  </si>
  <si>
    <t>Rakesh</t>
  </si>
  <si>
    <t>Khurana</t>
  </si>
  <si>
    <t>customer.support03@rareearth.in</t>
  </si>
  <si>
    <t>customer.support02@rareearth.in</t>
  </si>
  <si>
    <t>Rare Earth Conveyors Private Limited</t>
  </si>
  <si>
    <t>No. 907 Mercantile House</t>
  </si>
  <si>
    <t>No. 15 Kasturba Gandhi Marg C. P</t>
  </si>
  <si>
    <t>Mercantile House</t>
  </si>
  <si>
    <t>http://www.rareearth.in</t>
  </si>
  <si>
    <t>http://www.indiamart.com/rareearth-conveyors/</t>
  </si>
  <si>
    <t>No. 907 Mercantile House No. 15 Kasturba Gandhi Marg C. P New Delhi Delhi 110001</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</si>
</sst>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NumberFormat="1"/>
    <xf numFmtId="15"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Q18"/>
  <sheetViews>
    <sheetView tabSelected="1" workbookViewId="0">
      <selection sqref="A1:BQ18"/>
    </sheetView>
  </sheetViews>
  <sheetFormatPr defaultRowHeight="15"/>
  <sheetData>
    <row r="1" spans="1:69">
      <c r="A1">
        <v>0</v>
      </c>
      <c r="B1" t="s">
        <v>0</v>
      </c>
      <c r="C1">
        <v>1299</v>
      </c>
      <c r="D1">
        <v>1</v>
      </c>
      <c r="E1">
        <v>1010622</v>
      </c>
      <c r="F1" t="s">
        <v>1</v>
      </c>
      <c r="G1" t="s">
        <v>2</v>
      </c>
      <c r="H1" t="s">
        <v>3</v>
      </c>
      <c r="I1" t="s">
        <v>4</v>
      </c>
      <c r="J1" t="s">
        <v>5</v>
      </c>
      <c r="M1" t="s">
        <v>6</v>
      </c>
      <c r="N1" t="s">
        <v>7</v>
      </c>
      <c r="O1" t="s">
        <v>8</v>
      </c>
      <c r="Q1" t="s">
        <v>6</v>
      </c>
      <c r="R1" t="s">
        <v>7</v>
      </c>
      <c r="S1" t="s">
        <v>9</v>
      </c>
      <c r="T1" t="s">
        <v>10</v>
      </c>
      <c r="W1" t="s">
        <v>11</v>
      </c>
      <c r="X1" t="s">
        <v>12</v>
      </c>
      <c r="Y1" t="s">
        <v>13</v>
      </c>
      <c r="Z1" t="s">
        <v>14</v>
      </c>
      <c r="AB1" t="s">
        <v>15</v>
      </c>
      <c r="AC1" t="s">
        <v>16</v>
      </c>
      <c r="AD1" t="s">
        <v>17</v>
      </c>
      <c r="AE1">
        <v>70469</v>
      </c>
      <c r="AF1" t="s">
        <v>18</v>
      </c>
      <c r="AG1">
        <v>6478</v>
      </c>
      <c r="AH1">
        <v>110001</v>
      </c>
      <c r="AI1" t="s">
        <v>19</v>
      </c>
      <c r="AJ1">
        <v>91</v>
      </c>
      <c r="AK1">
        <v>11</v>
      </c>
      <c r="AL1">
        <v>23363887</v>
      </c>
      <c r="AN1">
        <v>11</v>
      </c>
      <c r="AO1">
        <v>23363885</v>
      </c>
      <c r="AP1">
        <v>9810370215</v>
      </c>
      <c r="AQ1">
        <v>9891023450</v>
      </c>
      <c r="AR1">
        <v>91</v>
      </c>
      <c r="AT1">
        <v>11</v>
      </c>
      <c r="AU1">
        <v>23363885</v>
      </c>
      <c r="AV1">
        <v>91</v>
      </c>
      <c r="AZ1" t="s">
        <v>20</v>
      </c>
      <c r="BA1" t="s">
        <v>20</v>
      </c>
      <c r="BB1" t="s">
        <v>21</v>
      </c>
      <c r="BC1">
        <f>+(91)-(11)-23363887</f>
        <v>-23363807</v>
      </c>
      <c r="BD1">
        <f>+(91)-(11)-23363885</f>
        <v>-23363805</v>
      </c>
      <c r="BG1">
        <f>+(91)-9810370215</f>
        <v>-9810370124</v>
      </c>
      <c r="BH1">
        <f>+(91)-9891023450</f>
        <v>-9891023359</v>
      </c>
      <c r="BK1">
        <f>+(91)-(11)-23363885</f>
        <v>-23363805</v>
      </c>
      <c r="BM1">
        <v>8048554985</v>
      </c>
      <c r="BN1" t="s">
        <v>22</v>
      </c>
      <c r="BO1" t="s">
        <v>23</v>
      </c>
    </row>
    <row r="2" spans="1:69">
      <c r="A2">
        <v>0</v>
      </c>
      <c r="B2" t="s">
        <v>0</v>
      </c>
      <c r="C2">
        <v>1299</v>
      </c>
      <c r="D2">
        <v>1</v>
      </c>
      <c r="E2">
        <v>10206155</v>
      </c>
      <c r="F2" t="s">
        <v>1</v>
      </c>
      <c r="G2" t="s">
        <v>2</v>
      </c>
      <c r="H2" t="s">
        <v>3</v>
      </c>
      <c r="I2" t="s">
        <v>24</v>
      </c>
      <c r="K2" s="1" t="s">
        <v>25</v>
      </c>
      <c r="M2" t="s">
        <v>26</v>
      </c>
      <c r="N2" t="s">
        <v>27</v>
      </c>
      <c r="O2" t="s">
        <v>28</v>
      </c>
      <c r="Q2" t="s">
        <v>29</v>
      </c>
      <c r="R2" t="s">
        <v>30</v>
      </c>
      <c r="S2" t="s">
        <v>31</v>
      </c>
      <c r="W2" t="s">
        <v>32</v>
      </c>
      <c r="X2" t="s">
        <v>12</v>
      </c>
      <c r="Y2" t="s">
        <v>13</v>
      </c>
      <c r="Z2" t="s">
        <v>33</v>
      </c>
      <c r="AB2" t="s">
        <v>15</v>
      </c>
      <c r="AC2" t="s">
        <v>34</v>
      </c>
      <c r="AD2" t="s">
        <v>35</v>
      </c>
      <c r="AE2">
        <v>70469</v>
      </c>
      <c r="AF2" t="s">
        <v>18</v>
      </c>
      <c r="AG2">
        <v>6478</v>
      </c>
      <c r="AH2">
        <v>110001</v>
      </c>
      <c r="AI2" t="s">
        <v>36</v>
      </c>
      <c r="AJ2">
        <v>91</v>
      </c>
      <c r="AK2">
        <v>11</v>
      </c>
      <c r="AL2">
        <v>49325609</v>
      </c>
      <c r="AN2">
        <v>11</v>
      </c>
      <c r="AO2">
        <v>49325600</v>
      </c>
      <c r="AP2">
        <v>8826526958</v>
      </c>
      <c r="AR2">
        <v>91</v>
      </c>
      <c r="AT2">
        <v>11</v>
      </c>
      <c r="AU2">
        <v>49325637</v>
      </c>
      <c r="AV2">
        <v>91</v>
      </c>
      <c r="AZ2" t="s">
        <v>20</v>
      </c>
      <c r="BA2" t="s">
        <v>37</v>
      </c>
      <c r="BB2" t="s">
        <v>38</v>
      </c>
      <c r="BC2">
        <f>+(91)-(11)-49325609</f>
        <v>-49325529</v>
      </c>
      <c r="BD2">
        <f>+(91)-(11)-49325600</f>
        <v>-49325520</v>
      </c>
      <c r="BG2">
        <f>+(91)-8826526958</f>
        <v>-8826526867</v>
      </c>
      <c r="BK2">
        <f>+(91)-(11)-49325637</f>
        <v>-49325557</v>
      </c>
      <c r="BM2">
        <v>8046073120</v>
      </c>
      <c r="BN2" t="s">
        <v>39</v>
      </c>
      <c r="BO2" t="s">
        <v>23</v>
      </c>
    </row>
    <row r="3" spans="1:69">
      <c r="A3">
        <v>0</v>
      </c>
      <c r="B3" t="s">
        <v>0</v>
      </c>
      <c r="C3">
        <v>1299</v>
      </c>
      <c r="D3">
        <v>1</v>
      </c>
      <c r="E3">
        <v>10228828</v>
      </c>
      <c r="F3" t="s">
        <v>40</v>
      </c>
      <c r="G3" t="s">
        <v>2</v>
      </c>
      <c r="H3" t="s">
        <v>3</v>
      </c>
      <c r="I3" t="s">
        <v>41</v>
      </c>
      <c r="J3" t="s">
        <v>42</v>
      </c>
      <c r="K3" s="1" t="s">
        <v>43</v>
      </c>
      <c r="M3" t="s">
        <v>44</v>
      </c>
      <c r="N3" t="s">
        <v>45</v>
      </c>
      <c r="O3" t="s">
        <v>46</v>
      </c>
      <c r="Q3" t="s">
        <v>47</v>
      </c>
      <c r="R3" t="s">
        <v>48</v>
      </c>
      <c r="S3" t="s">
        <v>49</v>
      </c>
      <c r="W3" t="s">
        <v>50</v>
      </c>
      <c r="X3" t="s">
        <v>12</v>
      </c>
      <c r="Y3" t="s">
        <v>13</v>
      </c>
      <c r="Z3" t="s">
        <v>51</v>
      </c>
      <c r="AA3" t="s">
        <v>52</v>
      </c>
      <c r="AB3" t="s">
        <v>15</v>
      </c>
      <c r="AC3" t="s">
        <v>53</v>
      </c>
      <c r="AD3" t="s">
        <v>54</v>
      </c>
      <c r="AE3">
        <v>70469</v>
      </c>
      <c r="AF3" t="s">
        <v>18</v>
      </c>
      <c r="AG3">
        <v>6478</v>
      </c>
      <c r="AH3">
        <v>110001</v>
      </c>
      <c r="AI3" t="s">
        <v>55</v>
      </c>
      <c r="AJ3">
        <v>91</v>
      </c>
      <c r="AP3">
        <v>9711874633</v>
      </c>
      <c r="AQ3">
        <v>9711199740</v>
      </c>
      <c r="AR3">
        <v>91</v>
      </c>
      <c r="AV3">
        <v>91</v>
      </c>
      <c r="AZ3" t="s">
        <v>20</v>
      </c>
      <c r="BA3" t="s">
        <v>20</v>
      </c>
      <c r="BB3" t="s">
        <v>56</v>
      </c>
      <c r="BG3">
        <f>+(91)-9711874633</f>
        <v>-9711874542</v>
      </c>
      <c r="BH3">
        <f>+(91)-9711199740</f>
        <v>-9711199649</v>
      </c>
      <c r="BM3">
        <v>8048108331</v>
      </c>
      <c r="BN3" t="s">
        <v>57</v>
      </c>
      <c r="BO3" t="s">
        <v>23</v>
      </c>
    </row>
    <row r="4" spans="1:69">
      <c r="A4">
        <v>0</v>
      </c>
      <c r="B4" t="s">
        <v>0</v>
      </c>
      <c r="C4">
        <v>1299</v>
      </c>
      <c r="D4">
        <v>1</v>
      </c>
      <c r="E4">
        <v>10277971</v>
      </c>
      <c r="F4" t="s">
        <v>58</v>
      </c>
      <c r="G4" t="s">
        <v>2</v>
      </c>
      <c r="H4" t="s">
        <v>3</v>
      </c>
      <c r="I4" t="s">
        <v>59</v>
      </c>
      <c r="K4" s="1" t="s">
        <v>60</v>
      </c>
      <c r="M4" t="s">
        <v>61</v>
      </c>
      <c r="N4" t="s">
        <v>62</v>
      </c>
      <c r="O4" t="s">
        <v>8</v>
      </c>
      <c r="Q4" t="s">
        <v>61</v>
      </c>
      <c r="R4" t="s">
        <v>62</v>
      </c>
      <c r="S4" t="s">
        <v>63</v>
      </c>
      <c r="W4" t="s">
        <v>64</v>
      </c>
      <c r="X4" t="s">
        <v>12</v>
      </c>
      <c r="Y4" t="s">
        <v>13</v>
      </c>
      <c r="Z4" t="s">
        <v>65</v>
      </c>
      <c r="AB4" t="s">
        <v>18</v>
      </c>
      <c r="AC4" t="s">
        <v>66</v>
      </c>
      <c r="AD4" t="s">
        <v>67</v>
      </c>
      <c r="AE4">
        <v>69514</v>
      </c>
      <c r="AF4" t="s">
        <v>18</v>
      </c>
      <c r="AG4">
        <v>6478</v>
      </c>
      <c r="AH4">
        <v>110001</v>
      </c>
      <c r="AJ4">
        <v>91</v>
      </c>
      <c r="AK4">
        <v>11</v>
      </c>
      <c r="AL4">
        <v>45652657</v>
      </c>
      <c r="AP4">
        <v>9873727832</v>
      </c>
      <c r="AQ4">
        <v>9711177340</v>
      </c>
      <c r="AR4">
        <v>91</v>
      </c>
      <c r="AV4">
        <v>91</v>
      </c>
      <c r="AZ4" t="s">
        <v>20</v>
      </c>
      <c r="BA4" t="s">
        <v>20</v>
      </c>
      <c r="BB4" t="s">
        <v>68</v>
      </c>
      <c r="BC4">
        <f>+(91)-(11)-45652657</f>
        <v>-45652577</v>
      </c>
      <c r="BG4">
        <f>+(91)-9873727832</f>
        <v>-9873727741</v>
      </c>
      <c r="BH4">
        <f>+(91)-9711177340</f>
        <v>-9711177249</v>
      </c>
      <c r="BM4">
        <v>8042955532</v>
      </c>
      <c r="BN4" t="s">
        <v>69</v>
      </c>
      <c r="BO4" t="s">
        <v>70</v>
      </c>
    </row>
    <row r="5" spans="1:69">
      <c r="A5">
        <v>0</v>
      </c>
      <c r="B5" t="s">
        <v>0</v>
      </c>
      <c r="C5">
        <v>1299</v>
      </c>
      <c r="D5">
        <v>1</v>
      </c>
      <c r="E5">
        <v>10279673</v>
      </c>
      <c r="F5" t="s">
        <v>1</v>
      </c>
      <c r="G5" t="s">
        <v>2</v>
      </c>
      <c r="H5" t="s">
        <v>3</v>
      </c>
      <c r="I5" t="s">
        <v>71</v>
      </c>
      <c r="K5" s="1" t="s">
        <v>72</v>
      </c>
      <c r="M5" t="s">
        <v>73</v>
      </c>
      <c r="N5" t="s">
        <v>74</v>
      </c>
      <c r="O5" t="s">
        <v>75</v>
      </c>
      <c r="Q5" t="s">
        <v>76</v>
      </c>
      <c r="S5" t="s">
        <v>77</v>
      </c>
      <c r="T5" t="s">
        <v>78</v>
      </c>
      <c r="W5" t="s">
        <v>79</v>
      </c>
      <c r="X5" t="s">
        <v>12</v>
      </c>
      <c r="Y5" t="s">
        <v>13</v>
      </c>
      <c r="Z5" t="s">
        <v>80</v>
      </c>
      <c r="AB5" t="s">
        <v>15</v>
      </c>
      <c r="AC5" t="s">
        <v>81</v>
      </c>
      <c r="AE5">
        <v>70469</v>
      </c>
      <c r="AF5" t="s">
        <v>18</v>
      </c>
      <c r="AG5">
        <v>6478</v>
      </c>
      <c r="AH5">
        <v>110001</v>
      </c>
      <c r="AI5" t="s">
        <v>82</v>
      </c>
      <c r="AJ5">
        <v>91</v>
      </c>
      <c r="AP5">
        <v>8587889559</v>
      </c>
      <c r="AR5">
        <v>91</v>
      </c>
      <c r="AT5">
        <v>11</v>
      </c>
      <c r="AU5">
        <v>43251140</v>
      </c>
      <c r="AV5">
        <v>91</v>
      </c>
      <c r="AZ5" t="s">
        <v>20</v>
      </c>
      <c r="BA5" t="s">
        <v>37</v>
      </c>
      <c r="BB5" t="s">
        <v>83</v>
      </c>
      <c r="BG5">
        <f>+(91)-8587889559</f>
        <v>-8587889468</v>
      </c>
      <c r="BK5">
        <f>+(91)-(11)-43251140</f>
        <v>-43251060</v>
      </c>
      <c r="BM5">
        <v>8071865138</v>
      </c>
      <c r="BN5" t="s">
        <v>84</v>
      </c>
      <c r="BO5" t="s">
        <v>23</v>
      </c>
    </row>
    <row r="6" spans="1:69">
      <c r="A6">
        <v>0</v>
      </c>
      <c r="B6" t="s">
        <v>0</v>
      </c>
      <c r="C6">
        <v>1299</v>
      </c>
      <c r="D6">
        <v>1</v>
      </c>
      <c r="E6">
        <v>10325412</v>
      </c>
      <c r="F6" t="s">
        <v>1</v>
      </c>
      <c r="G6" t="s">
        <v>2</v>
      </c>
      <c r="H6" t="s">
        <v>3</v>
      </c>
      <c r="I6" t="s">
        <v>85</v>
      </c>
      <c r="M6" t="s">
        <v>86</v>
      </c>
      <c r="O6" t="s">
        <v>46</v>
      </c>
      <c r="Q6" t="s">
        <v>86</v>
      </c>
      <c r="S6" t="s">
        <v>87</v>
      </c>
      <c r="W6" t="s">
        <v>88</v>
      </c>
      <c r="X6" t="s">
        <v>12</v>
      </c>
      <c r="Y6" t="s">
        <v>13</v>
      </c>
      <c r="Z6" t="s">
        <v>89</v>
      </c>
      <c r="AA6" t="s">
        <v>90</v>
      </c>
      <c r="AB6" t="s">
        <v>18</v>
      </c>
      <c r="AC6" t="s">
        <v>66</v>
      </c>
      <c r="AD6" t="s">
        <v>91</v>
      </c>
      <c r="AE6">
        <v>69514</v>
      </c>
      <c r="AF6" t="s">
        <v>18</v>
      </c>
      <c r="AG6">
        <v>6478</v>
      </c>
      <c r="AH6">
        <v>110001</v>
      </c>
      <c r="AJ6">
        <v>91</v>
      </c>
      <c r="AP6">
        <v>9990886338</v>
      </c>
      <c r="AR6">
        <v>91</v>
      </c>
      <c r="AV6">
        <v>91</v>
      </c>
      <c r="AZ6" t="s">
        <v>20</v>
      </c>
      <c r="BA6" t="s">
        <v>20</v>
      </c>
      <c r="BB6" t="s">
        <v>92</v>
      </c>
      <c r="BG6">
        <f>+(91)-9990886338</f>
        <v>-9990886247</v>
      </c>
      <c r="BM6">
        <v>8071745297</v>
      </c>
      <c r="BN6" t="s">
        <v>93</v>
      </c>
      <c r="BO6" t="s">
        <v>70</v>
      </c>
    </row>
    <row r="7" spans="1:69">
      <c r="A7">
        <v>0</v>
      </c>
      <c r="B7" t="s">
        <v>0</v>
      </c>
      <c r="C7">
        <v>1299</v>
      </c>
      <c r="D7">
        <v>1</v>
      </c>
      <c r="E7">
        <v>1035941</v>
      </c>
      <c r="F7" t="s">
        <v>58</v>
      </c>
      <c r="G7" t="s">
        <v>2</v>
      </c>
      <c r="H7" t="s">
        <v>3</v>
      </c>
      <c r="I7" t="s">
        <v>94</v>
      </c>
      <c r="J7" t="s">
        <v>95</v>
      </c>
      <c r="K7" s="1" t="s">
        <v>96</v>
      </c>
      <c r="M7" t="s">
        <v>97</v>
      </c>
      <c r="N7" t="s">
        <v>98</v>
      </c>
      <c r="O7" t="s">
        <v>8</v>
      </c>
      <c r="Q7" t="s">
        <v>98</v>
      </c>
      <c r="S7" t="s">
        <v>99</v>
      </c>
      <c r="T7" t="s">
        <v>100</v>
      </c>
      <c r="W7" t="s">
        <v>101</v>
      </c>
      <c r="X7" t="s">
        <v>12</v>
      </c>
      <c r="Y7" t="s">
        <v>13</v>
      </c>
      <c r="Z7" t="s">
        <v>102</v>
      </c>
      <c r="AB7" t="s">
        <v>15</v>
      </c>
      <c r="AC7" t="s">
        <v>103</v>
      </c>
      <c r="AE7">
        <v>70469</v>
      </c>
      <c r="AF7" t="s">
        <v>18</v>
      </c>
      <c r="AG7">
        <v>6478</v>
      </c>
      <c r="AH7">
        <v>110001</v>
      </c>
      <c r="AI7" t="s">
        <v>104</v>
      </c>
      <c r="AJ7">
        <v>91</v>
      </c>
      <c r="AK7">
        <v>11</v>
      </c>
      <c r="AL7">
        <v>23737551</v>
      </c>
      <c r="AN7">
        <v>11</v>
      </c>
      <c r="AO7">
        <v>23352043</v>
      </c>
      <c r="AP7">
        <v>9810072187</v>
      </c>
      <c r="AR7">
        <v>91</v>
      </c>
      <c r="AT7">
        <v>11</v>
      </c>
      <c r="AU7">
        <v>23313485</v>
      </c>
      <c r="AV7">
        <v>91</v>
      </c>
      <c r="AZ7" t="s">
        <v>20</v>
      </c>
      <c r="BA7" t="s">
        <v>37</v>
      </c>
      <c r="BB7" t="s">
        <v>105</v>
      </c>
      <c r="BC7">
        <f>+(91)-(11)-23737551</f>
        <v>-23737471</v>
      </c>
      <c r="BD7">
        <f>+(91)-(11)-23352043</f>
        <v>-23351963</v>
      </c>
      <c r="BG7">
        <f>+(91)-9810072187</f>
        <v>-9810072096</v>
      </c>
      <c r="BK7">
        <f>+(91)-(11)-23313485</f>
        <v>-23313405</v>
      </c>
      <c r="BM7">
        <v>8048712061</v>
      </c>
      <c r="BN7" t="s">
        <v>106</v>
      </c>
      <c r="BO7" t="s">
        <v>23</v>
      </c>
    </row>
    <row r="8" spans="1:69">
      <c r="A8">
        <v>0</v>
      </c>
      <c r="B8" t="s">
        <v>0</v>
      </c>
      <c r="C8">
        <v>1299</v>
      </c>
      <c r="D8">
        <v>1</v>
      </c>
      <c r="E8">
        <v>10361987</v>
      </c>
      <c r="F8" t="s">
        <v>1</v>
      </c>
      <c r="G8" t="s">
        <v>2</v>
      </c>
      <c r="H8" t="s">
        <v>3</v>
      </c>
      <c r="I8" t="s">
        <v>107</v>
      </c>
      <c r="J8" t="s">
        <v>108</v>
      </c>
      <c r="K8" s="1" t="s">
        <v>109</v>
      </c>
      <c r="M8" t="s">
        <v>110</v>
      </c>
      <c r="N8" t="s">
        <v>111</v>
      </c>
      <c r="O8" t="s">
        <v>112</v>
      </c>
      <c r="Q8" t="s">
        <v>113</v>
      </c>
      <c r="R8" t="s">
        <v>114</v>
      </c>
      <c r="S8" t="s">
        <v>115</v>
      </c>
      <c r="T8" t="s">
        <v>116</v>
      </c>
      <c r="W8" t="s">
        <v>117</v>
      </c>
      <c r="X8" t="s">
        <v>12</v>
      </c>
      <c r="Y8" t="s">
        <v>13</v>
      </c>
      <c r="Z8" t="s">
        <v>118</v>
      </c>
      <c r="AB8" t="s">
        <v>15</v>
      </c>
      <c r="AC8" t="s">
        <v>119</v>
      </c>
      <c r="AE8">
        <v>70469</v>
      </c>
      <c r="AF8" t="s">
        <v>18</v>
      </c>
      <c r="AG8">
        <v>6478</v>
      </c>
      <c r="AH8">
        <v>110001</v>
      </c>
      <c r="AJ8">
        <v>91</v>
      </c>
      <c r="AK8">
        <v>11</v>
      </c>
      <c r="AL8">
        <v>41022006</v>
      </c>
      <c r="AP8">
        <v>9958595067</v>
      </c>
      <c r="AQ8">
        <v>9718514483</v>
      </c>
      <c r="AR8">
        <v>91</v>
      </c>
      <c r="AT8">
        <v>11</v>
      </c>
      <c r="AU8">
        <v>41022006</v>
      </c>
      <c r="AV8">
        <v>91</v>
      </c>
      <c r="AZ8" t="s">
        <v>20</v>
      </c>
      <c r="BA8" t="s">
        <v>20</v>
      </c>
      <c r="BB8" t="s">
        <v>120</v>
      </c>
      <c r="BC8">
        <f>+(91)-(11)-41022006</f>
        <v>-41021926</v>
      </c>
      <c r="BG8">
        <f>+(91)-9958595067</f>
        <v>-9958594976</v>
      </c>
      <c r="BH8">
        <f>+(91)-9718514483</f>
        <v>-9718514392</v>
      </c>
      <c r="BK8">
        <f>+(91)-(11)-41022006</f>
        <v>-41021926</v>
      </c>
      <c r="BM8">
        <v>8048575955</v>
      </c>
      <c r="BN8" t="s">
        <v>121</v>
      </c>
      <c r="BO8" t="s">
        <v>23</v>
      </c>
    </row>
    <row r="9" spans="1:69">
      <c r="A9">
        <v>0</v>
      </c>
      <c r="B9" t="s">
        <v>0</v>
      </c>
      <c r="C9">
        <v>1299</v>
      </c>
      <c r="D9">
        <v>1</v>
      </c>
      <c r="E9">
        <v>10417136</v>
      </c>
      <c r="F9" t="s">
        <v>58</v>
      </c>
      <c r="G9" t="s">
        <v>2</v>
      </c>
      <c r="H9" t="s">
        <v>3</v>
      </c>
      <c r="K9" s="1" t="s">
        <v>122</v>
      </c>
      <c r="M9" t="s">
        <v>123</v>
      </c>
      <c r="O9" t="s">
        <v>46</v>
      </c>
      <c r="Q9" t="s">
        <v>123</v>
      </c>
      <c r="S9" t="s">
        <v>124</v>
      </c>
      <c r="W9" t="s">
        <v>125</v>
      </c>
      <c r="X9" t="s">
        <v>12</v>
      </c>
      <c r="Y9" t="s">
        <v>13</v>
      </c>
      <c r="Z9" t="s">
        <v>126</v>
      </c>
      <c r="AB9" t="s">
        <v>18</v>
      </c>
      <c r="AC9" t="s">
        <v>127</v>
      </c>
      <c r="AE9">
        <v>69514</v>
      </c>
      <c r="AF9" t="s">
        <v>18</v>
      </c>
      <c r="AG9">
        <v>6478</v>
      </c>
      <c r="AH9">
        <v>110001</v>
      </c>
      <c r="AI9" t="s">
        <v>128</v>
      </c>
      <c r="AJ9">
        <v>91</v>
      </c>
      <c r="AP9">
        <v>8587881661</v>
      </c>
      <c r="AR9">
        <v>91</v>
      </c>
      <c r="AV9">
        <v>91</v>
      </c>
      <c r="AZ9" t="s">
        <v>20</v>
      </c>
      <c r="BA9" t="s">
        <v>37</v>
      </c>
      <c r="BB9" t="s">
        <v>129</v>
      </c>
      <c r="BG9">
        <f>+(91)-8587881661</f>
        <v>-8587881570</v>
      </c>
      <c r="BM9">
        <v>8048577933</v>
      </c>
      <c r="BN9" t="s">
        <v>130</v>
      </c>
      <c r="BO9" t="s">
        <v>70</v>
      </c>
    </row>
    <row r="10" spans="1:69">
      <c r="A10">
        <v>0</v>
      </c>
      <c r="B10" t="s">
        <v>0</v>
      </c>
      <c r="C10">
        <v>1299</v>
      </c>
      <c r="D10">
        <v>1</v>
      </c>
      <c r="E10">
        <v>10437762</v>
      </c>
      <c r="F10" t="s">
        <v>1</v>
      </c>
      <c r="G10" t="s">
        <v>2</v>
      </c>
      <c r="H10" t="s">
        <v>3</v>
      </c>
      <c r="I10" t="s">
        <v>131</v>
      </c>
      <c r="M10" t="s">
        <v>132</v>
      </c>
      <c r="N10" t="s">
        <v>133</v>
      </c>
      <c r="O10" t="s">
        <v>134</v>
      </c>
      <c r="Q10" t="s">
        <v>135</v>
      </c>
      <c r="R10" t="s">
        <v>111</v>
      </c>
      <c r="S10" t="s">
        <v>136</v>
      </c>
      <c r="T10" t="s">
        <v>137</v>
      </c>
      <c r="W10" t="s">
        <v>138</v>
      </c>
      <c r="X10" t="s">
        <v>12</v>
      </c>
      <c r="Y10" t="s">
        <v>13</v>
      </c>
      <c r="Z10" t="s">
        <v>139</v>
      </c>
      <c r="AB10" t="s">
        <v>18</v>
      </c>
      <c r="AC10" t="s">
        <v>140</v>
      </c>
      <c r="AD10" t="s">
        <v>141</v>
      </c>
      <c r="AE10">
        <v>69514</v>
      </c>
      <c r="AF10" t="s">
        <v>18</v>
      </c>
      <c r="AG10">
        <v>6478</v>
      </c>
      <c r="AH10">
        <v>110001</v>
      </c>
      <c r="AI10" t="s">
        <v>142</v>
      </c>
      <c r="AJ10">
        <v>91</v>
      </c>
      <c r="AK10">
        <v>11</v>
      </c>
      <c r="AL10">
        <v>43764459</v>
      </c>
      <c r="AP10">
        <v>9911791805</v>
      </c>
      <c r="AR10">
        <v>91</v>
      </c>
      <c r="AT10">
        <v>11</v>
      </c>
      <c r="AU10">
        <v>43764459</v>
      </c>
      <c r="AV10">
        <v>91</v>
      </c>
      <c r="AZ10" t="s">
        <v>20</v>
      </c>
      <c r="BA10" t="s">
        <v>20</v>
      </c>
      <c r="BB10" t="s">
        <v>143</v>
      </c>
      <c r="BC10">
        <f>+(91)-(11)-43764459</f>
        <v>-43764379</v>
      </c>
      <c r="BG10">
        <f>+(91)-9911791805</f>
        <v>-9911791714</v>
      </c>
      <c r="BK10">
        <f>+(91)-(11)-43764459</f>
        <v>-43764379</v>
      </c>
      <c r="BM10">
        <v>8071650765</v>
      </c>
      <c r="BN10" t="s">
        <v>144</v>
      </c>
      <c r="BO10" t="s">
        <v>70</v>
      </c>
    </row>
    <row r="11" spans="1:69">
      <c r="A11">
        <v>0</v>
      </c>
      <c r="B11" t="s">
        <v>0</v>
      </c>
      <c r="C11">
        <v>1299</v>
      </c>
      <c r="D11">
        <v>1</v>
      </c>
      <c r="E11">
        <v>10454729</v>
      </c>
      <c r="F11" t="s">
        <v>1</v>
      </c>
      <c r="G11" t="s">
        <v>2</v>
      </c>
      <c r="H11" t="s">
        <v>3</v>
      </c>
      <c r="I11" t="s">
        <v>145</v>
      </c>
      <c r="J11" t="s">
        <v>146</v>
      </c>
      <c r="M11" t="s">
        <v>147</v>
      </c>
      <c r="N11" t="s">
        <v>98</v>
      </c>
      <c r="O11" t="s">
        <v>46</v>
      </c>
      <c r="Q11" t="s">
        <v>147</v>
      </c>
      <c r="R11" t="s">
        <v>98</v>
      </c>
      <c r="S11" t="s">
        <v>148</v>
      </c>
      <c r="W11" t="s">
        <v>149</v>
      </c>
      <c r="X11" t="s">
        <v>12</v>
      </c>
      <c r="Y11" t="s">
        <v>13</v>
      </c>
      <c r="Z11" t="s">
        <v>150</v>
      </c>
      <c r="AB11" t="s">
        <v>15</v>
      </c>
      <c r="AC11" t="s">
        <v>151</v>
      </c>
      <c r="AD11" t="s">
        <v>152</v>
      </c>
      <c r="AE11">
        <v>70469</v>
      </c>
      <c r="AF11" t="s">
        <v>18</v>
      </c>
      <c r="AG11">
        <v>6478</v>
      </c>
      <c r="AH11">
        <v>110001</v>
      </c>
      <c r="AJ11">
        <v>91</v>
      </c>
      <c r="AP11">
        <v>8802877020</v>
      </c>
      <c r="AR11">
        <v>91</v>
      </c>
      <c r="AV11">
        <v>91</v>
      </c>
      <c r="AZ11" t="s">
        <v>20</v>
      </c>
      <c r="BA11" t="s">
        <v>20</v>
      </c>
      <c r="BB11" t="s">
        <v>153</v>
      </c>
      <c r="BG11">
        <f>+(91)-8802877020</f>
        <v>-8802876929</v>
      </c>
      <c r="BM11">
        <v>8046075898</v>
      </c>
      <c r="BN11" t="s">
        <v>154</v>
      </c>
      <c r="BO11" t="s">
        <v>23</v>
      </c>
      <c r="BQ11" s="2">
        <v>42627</v>
      </c>
    </row>
    <row r="12" spans="1:69">
      <c r="A12">
        <v>0</v>
      </c>
      <c r="B12" t="s">
        <v>0</v>
      </c>
      <c r="C12">
        <v>1299</v>
      </c>
      <c r="D12">
        <v>1</v>
      </c>
      <c r="E12">
        <v>10509117</v>
      </c>
      <c r="F12" t="s">
        <v>40</v>
      </c>
      <c r="G12" t="s">
        <v>2</v>
      </c>
      <c r="H12" t="s">
        <v>3</v>
      </c>
      <c r="I12" t="s">
        <v>155</v>
      </c>
      <c r="J12" t="s">
        <v>156</v>
      </c>
      <c r="K12" s="1" t="s">
        <v>157</v>
      </c>
      <c r="M12" t="s">
        <v>158</v>
      </c>
      <c r="N12" t="s">
        <v>159</v>
      </c>
      <c r="O12" t="s">
        <v>160</v>
      </c>
      <c r="Q12" t="s">
        <v>161</v>
      </c>
      <c r="R12" t="s">
        <v>162</v>
      </c>
      <c r="S12" t="s">
        <v>163</v>
      </c>
      <c r="T12" t="s">
        <v>164</v>
      </c>
      <c r="W12" t="s">
        <v>165</v>
      </c>
      <c r="X12" t="s">
        <v>12</v>
      </c>
      <c r="Y12" t="s">
        <v>13</v>
      </c>
      <c r="Z12" t="s">
        <v>166</v>
      </c>
      <c r="AB12" t="s">
        <v>15</v>
      </c>
      <c r="AC12" t="s">
        <v>167</v>
      </c>
      <c r="AE12">
        <v>70469</v>
      </c>
      <c r="AF12" t="s">
        <v>18</v>
      </c>
      <c r="AG12">
        <v>6478</v>
      </c>
      <c r="AH12">
        <v>110001</v>
      </c>
      <c r="AJ12">
        <v>91</v>
      </c>
      <c r="AK12">
        <v>11</v>
      </c>
      <c r="AL12">
        <v>23313229</v>
      </c>
      <c r="AN12">
        <v>11</v>
      </c>
      <c r="AO12">
        <v>23312773</v>
      </c>
      <c r="AP12">
        <v>9411751408</v>
      </c>
      <c r="AQ12">
        <v>9411531087</v>
      </c>
      <c r="AR12">
        <v>91</v>
      </c>
      <c r="AT12">
        <v>11</v>
      </c>
      <c r="AU12">
        <v>23312984</v>
      </c>
      <c r="AV12">
        <v>91</v>
      </c>
      <c r="AZ12" t="s">
        <v>20</v>
      </c>
      <c r="BA12" t="s">
        <v>37</v>
      </c>
      <c r="BB12" t="s">
        <v>168</v>
      </c>
      <c r="BC12">
        <f>+(91)-(11)-23313229</f>
        <v>-23313149</v>
      </c>
      <c r="BD12">
        <f>+(91)-(11)-23312773</f>
        <v>-23312693</v>
      </c>
      <c r="BG12">
        <f>+(91)-9411751408</f>
        <v>-9411751317</v>
      </c>
      <c r="BH12">
        <f>+(91)-9411531087</f>
        <v>-9411530996</v>
      </c>
      <c r="BK12">
        <f>+(91)-(11)-23312984</f>
        <v>-23312904</v>
      </c>
      <c r="BM12">
        <v>8042957471</v>
      </c>
      <c r="BN12" t="s">
        <v>169</v>
      </c>
      <c r="BO12" t="s">
        <v>23</v>
      </c>
    </row>
    <row r="13" spans="1:69">
      <c r="A13">
        <v>0</v>
      </c>
      <c r="B13" t="s">
        <v>0</v>
      </c>
      <c r="C13">
        <v>1299</v>
      </c>
      <c r="D13">
        <v>1</v>
      </c>
      <c r="E13">
        <v>10603340</v>
      </c>
      <c r="F13" t="s">
        <v>40</v>
      </c>
      <c r="G13" t="s">
        <v>2</v>
      </c>
      <c r="H13" t="s">
        <v>3</v>
      </c>
      <c r="I13" t="s">
        <v>170</v>
      </c>
      <c r="J13" t="s">
        <v>171</v>
      </c>
      <c r="K13" s="1" t="s">
        <v>172</v>
      </c>
      <c r="M13" t="s">
        <v>61</v>
      </c>
      <c r="N13" t="s">
        <v>173</v>
      </c>
      <c r="O13" t="s">
        <v>174</v>
      </c>
      <c r="Q13" t="s">
        <v>175</v>
      </c>
      <c r="R13" t="s">
        <v>176</v>
      </c>
      <c r="S13" t="s">
        <v>177</v>
      </c>
      <c r="T13" t="s">
        <v>178</v>
      </c>
      <c r="W13" t="s">
        <v>179</v>
      </c>
      <c r="X13" t="s">
        <v>12</v>
      </c>
      <c r="Y13" t="s">
        <v>13</v>
      </c>
      <c r="Z13" t="s">
        <v>180</v>
      </c>
      <c r="AB13" t="s">
        <v>181</v>
      </c>
      <c r="AC13" t="s">
        <v>66</v>
      </c>
      <c r="AE13">
        <v>78963</v>
      </c>
      <c r="AF13" t="s">
        <v>182</v>
      </c>
      <c r="AG13">
        <v>6489</v>
      </c>
      <c r="AH13">
        <v>110001</v>
      </c>
      <c r="AI13" t="s">
        <v>183</v>
      </c>
      <c r="AJ13">
        <v>91</v>
      </c>
      <c r="AK13">
        <v>11</v>
      </c>
      <c r="AL13">
        <v>23457100</v>
      </c>
      <c r="AN13">
        <v>11</v>
      </c>
      <c r="AO13">
        <v>23452476</v>
      </c>
      <c r="AP13">
        <v>9650194189</v>
      </c>
      <c r="AQ13">
        <v>9871734686</v>
      </c>
      <c r="AR13">
        <v>91</v>
      </c>
      <c r="AV13">
        <v>91</v>
      </c>
      <c r="AZ13" t="s">
        <v>20</v>
      </c>
      <c r="BA13" t="s">
        <v>20</v>
      </c>
      <c r="BB13" t="s">
        <v>184</v>
      </c>
      <c r="BC13">
        <f>+(91)-(11)-23457100</f>
        <v>-23457020</v>
      </c>
      <c r="BD13">
        <f>+(91)-(11)-23452476</f>
        <v>-23452396</v>
      </c>
      <c r="BG13">
        <f>+(91)-9650194189</f>
        <v>-9650194098</v>
      </c>
      <c r="BH13">
        <f>+(91)-9871734686</f>
        <v>-9871734595</v>
      </c>
      <c r="BM13">
        <v>8049591433</v>
      </c>
      <c r="BN13" t="s">
        <v>185</v>
      </c>
      <c r="BO13" t="s">
        <v>186</v>
      </c>
    </row>
    <row r="14" spans="1:69">
      <c r="A14">
        <v>0</v>
      </c>
      <c r="B14" t="s">
        <v>0</v>
      </c>
      <c r="C14">
        <v>1299</v>
      </c>
      <c r="D14">
        <v>1</v>
      </c>
      <c r="E14">
        <v>10615724</v>
      </c>
      <c r="F14" t="s">
        <v>1</v>
      </c>
      <c r="G14" t="s">
        <v>2</v>
      </c>
      <c r="H14" t="s">
        <v>3</v>
      </c>
      <c r="I14" t="s">
        <v>187</v>
      </c>
      <c r="M14" t="s">
        <v>188</v>
      </c>
      <c r="N14" t="s">
        <v>189</v>
      </c>
      <c r="O14" t="s">
        <v>46</v>
      </c>
      <c r="Q14" t="s">
        <v>188</v>
      </c>
      <c r="R14" t="s">
        <v>189</v>
      </c>
      <c r="S14" t="s">
        <v>190</v>
      </c>
      <c r="T14" t="s">
        <v>191</v>
      </c>
      <c r="W14" t="s">
        <v>192</v>
      </c>
      <c r="X14" t="s">
        <v>12</v>
      </c>
      <c r="Y14" t="s">
        <v>13</v>
      </c>
      <c r="Z14" t="s">
        <v>193</v>
      </c>
      <c r="AB14" t="s">
        <v>18</v>
      </c>
      <c r="AC14" t="s">
        <v>194</v>
      </c>
      <c r="AD14" t="s">
        <v>195</v>
      </c>
      <c r="AE14">
        <v>69514</v>
      </c>
      <c r="AF14" t="s">
        <v>18</v>
      </c>
      <c r="AG14">
        <v>6478</v>
      </c>
      <c r="AH14">
        <v>110001</v>
      </c>
      <c r="AJ14">
        <v>91</v>
      </c>
      <c r="AK14">
        <v>11</v>
      </c>
      <c r="AL14">
        <v>23327222</v>
      </c>
      <c r="AP14">
        <v>9953658342</v>
      </c>
      <c r="AR14">
        <v>91</v>
      </c>
      <c r="AV14">
        <v>91</v>
      </c>
      <c r="AZ14" t="s">
        <v>20</v>
      </c>
      <c r="BA14" t="s">
        <v>20</v>
      </c>
      <c r="BB14" t="s">
        <v>196</v>
      </c>
      <c r="BC14">
        <f>+(91)-(11)-23327222</f>
        <v>-23327142</v>
      </c>
      <c r="BG14">
        <f>+(91)-9953658342</f>
        <v>-9953658251</v>
      </c>
      <c r="BM14">
        <v>8048005516</v>
      </c>
      <c r="BN14" t="s">
        <v>197</v>
      </c>
      <c r="BO14" t="s">
        <v>70</v>
      </c>
    </row>
    <row r="15" spans="1:69">
      <c r="A15">
        <v>0</v>
      </c>
      <c r="B15" t="s">
        <v>0</v>
      </c>
      <c r="C15">
        <v>1299</v>
      </c>
      <c r="D15">
        <v>1</v>
      </c>
      <c r="E15">
        <v>10668003</v>
      </c>
      <c r="F15" t="s">
        <v>1</v>
      </c>
      <c r="G15" t="s">
        <v>2</v>
      </c>
      <c r="H15" t="s">
        <v>3</v>
      </c>
      <c r="I15" t="s">
        <v>198</v>
      </c>
      <c r="K15" s="1" t="s">
        <v>199</v>
      </c>
      <c r="M15" t="s">
        <v>200</v>
      </c>
      <c r="N15" t="s">
        <v>201</v>
      </c>
      <c r="O15" t="s">
        <v>202</v>
      </c>
      <c r="Q15" t="s">
        <v>200</v>
      </c>
      <c r="R15" t="s">
        <v>201</v>
      </c>
      <c r="S15" t="s">
        <v>203</v>
      </c>
      <c r="T15" t="s">
        <v>204</v>
      </c>
      <c r="W15" t="s">
        <v>205</v>
      </c>
      <c r="X15" t="s">
        <v>12</v>
      </c>
      <c r="Y15" t="s">
        <v>13</v>
      </c>
      <c r="Z15" t="s">
        <v>206</v>
      </c>
      <c r="AB15" t="s">
        <v>15</v>
      </c>
      <c r="AC15" t="s">
        <v>66</v>
      </c>
      <c r="AD15" t="s">
        <v>207</v>
      </c>
      <c r="AE15">
        <v>70469</v>
      </c>
      <c r="AF15" t="s">
        <v>18</v>
      </c>
      <c r="AG15">
        <v>6478</v>
      </c>
      <c r="AH15">
        <v>110001</v>
      </c>
      <c r="AJ15">
        <v>91</v>
      </c>
      <c r="AP15">
        <v>9810061327</v>
      </c>
      <c r="AQ15">
        <v>7838938353</v>
      </c>
      <c r="AR15">
        <v>91</v>
      </c>
      <c r="AV15">
        <v>91</v>
      </c>
      <c r="AZ15" t="s">
        <v>20</v>
      </c>
      <c r="BA15" t="s">
        <v>37</v>
      </c>
      <c r="BB15" t="s">
        <v>208</v>
      </c>
      <c r="BG15">
        <f>+(91)-9810061327</f>
        <v>-9810061236</v>
      </c>
      <c r="BH15">
        <f>+(91)-7838938353</f>
        <v>-7838938262</v>
      </c>
      <c r="BM15">
        <v>8048408696</v>
      </c>
      <c r="BN15" t="s">
        <v>209</v>
      </c>
      <c r="BO15" t="s">
        <v>23</v>
      </c>
    </row>
    <row r="16" spans="1:69">
      <c r="A16">
        <v>0</v>
      </c>
      <c r="B16" t="s">
        <v>0</v>
      </c>
      <c r="C16">
        <v>1299</v>
      </c>
      <c r="D16">
        <v>1</v>
      </c>
      <c r="E16">
        <v>10672307</v>
      </c>
      <c r="F16" t="s">
        <v>58</v>
      </c>
      <c r="G16" t="s">
        <v>2</v>
      </c>
      <c r="H16" t="s">
        <v>3</v>
      </c>
      <c r="I16" t="s">
        <v>210</v>
      </c>
      <c r="K16" s="1" t="s">
        <v>211</v>
      </c>
      <c r="M16" t="s">
        <v>212</v>
      </c>
      <c r="O16" t="s">
        <v>8</v>
      </c>
      <c r="Q16" t="s">
        <v>212</v>
      </c>
      <c r="S16" t="s">
        <v>213</v>
      </c>
      <c r="W16" t="s">
        <v>214</v>
      </c>
      <c r="X16" t="s">
        <v>12</v>
      </c>
      <c r="Y16" t="s">
        <v>13</v>
      </c>
      <c r="Z16" t="s">
        <v>215</v>
      </c>
      <c r="AB16" t="s">
        <v>18</v>
      </c>
      <c r="AC16" t="s">
        <v>215</v>
      </c>
      <c r="AE16">
        <v>69514</v>
      </c>
      <c r="AF16" t="s">
        <v>18</v>
      </c>
      <c r="AG16">
        <v>6478</v>
      </c>
      <c r="AH16">
        <v>110001</v>
      </c>
      <c r="AJ16">
        <v>91</v>
      </c>
      <c r="AP16">
        <v>9910089794</v>
      </c>
      <c r="AR16">
        <v>91</v>
      </c>
      <c r="AV16">
        <v>91</v>
      </c>
      <c r="AZ16" t="s">
        <v>20</v>
      </c>
      <c r="BA16" t="s">
        <v>20</v>
      </c>
      <c r="BB16" t="s">
        <v>216</v>
      </c>
      <c r="BG16">
        <f>+(91)-9910089794</f>
        <v>-9910089703</v>
      </c>
      <c r="BM16">
        <v>8048403547</v>
      </c>
      <c r="BN16" t="s">
        <v>217</v>
      </c>
      <c r="BO16" t="s">
        <v>70</v>
      </c>
    </row>
    <row r="17" spans="1:67">
      <c r="A17">
        <v>0</v>
      </c>
      <c r="B17" t="s">
        <v>0</v>
      </c>
      <c r="C17">
        <v>1299</v>
      </c>
      <c r="D17">
        <v>1</v>
      </c>
      <c r="E17">
        <v>10722579</v>
      </c>
      <c r="F17" t="s">
        <v>58</v>
      </c>
      <c r="G17" t="s">
        <v>2</v>
      </c>
      <c r="H17" t="s">
        <v>3</v>
      </c>
      <c r="I17" t="s">
        <v>218</v>
      </c>
      <c r="K17" s="1" t="s">
        <v>219</v>
      </c>
      <c r="M17" t="s">
        <v>220</v>
      </c>
      <c r="N17" t="s">
        <v>221</v>
      </c>
      <c r="O17" t="s">
        <v>222</v>
      </c>
      <c r="Q17" t="s">
        <v>223</v>
      </c>
      <c r="R17" t="s">
        <v>224</v>
      </c>
      <c r="S17" t="s">
        <v>225</v>
      </c>
      <c r="W17" t="s">
        <v>226</v>
      </c>
      <c r="X17" t="s">
        <v>12</v>
      </c>
      <c r="Y17" t="s">
        <v>13</v>
      </c>
      <c r="Z17" t="s">
        <v>227</v>
      </c>
      <c r="AB17" t="s">
        <v>228</v>
      </c>
      <c r="AC17" t="s">
        <v>229</v>
      </c>
      <c r="AE17">
        <v>70740</v>
      </c>
      <c r="AF17" t="s">
        <v>230</v>
      </c>
      <c r="AG17">
        <v>6499</v>
      </c>
      <c r="AH17">
        <v>110001</v>
      </c>
      <c r="AI17" t="s">
        <v>231</v>
      </c>
      <c r="AJ17">
        <v>91</v>
      </c>
      <c r="AP17">
        <v>9654749220</v>
      </c>
      <c r="AQ17">
        <v>9654010728</v>
      </c>
      <c r="AR17">
        <v>91</v>
      </c>
      <c r="AV17">
        <v>91</v>
      </c>
      <c r="AZ17" t="s">
        <v>20</v>
      </c>
      <c r="BA17" t="s">
        <v>20</v>
      </c>
      <c r="BB17" t="s">
        <v>232</v>
      </c>
      <c r="BG17">
        <f>+(91)-9654749220</f>
        <v>-9654749129</v>
      </c>
      <c r="BH17">
        <f>+(91)-9654010728</f>
        <v>-9654010637</v>
      </c>
      <c r="BM17">
        <v>8046043388</v>
      </c>
      <c r="BN17" t="s">
        <v>233</v>
      </c>
      <c r="BO17" t="s">
        <v>234</v>
      </c>
    </row>
    <row r="18" spans="1:67">
      <c r="A18">
        <v>0</v>
      </c>
      <c r="B18" t="s">
        <v>0</v>
      </c>
      <c r="C18">
        <v>1299</v>
      </c>
      <c r="D18">
        <v>1</v>
      </c>
      <c r="E18">
        <v>10783546</v>
      </c>
      <c r="F18" t="s">
        <v>1</v>
      </c>
      <c r="G18" t="s">
        <v>2</v>
      </c>
      <c r="H18" t="s">
        <v>3</v>
      </c>
      <c r="I18" t="s">
        <v>235</v>
      </c>
      <c r="K18" s="1" t="s">
        <v>236</v>
      </c>
      <c r="M18" t="s">
        <v>237</v>
      </c>
      <c r="N18" t="s">
        <v>238</v>
      </c>
      <c r="O18" t="s">
        <v>239</v>
      </c>
      <c r="Q18" t="s">
        <v>240</v>
      </c>
      <c r="R18" t="s">
        <v>241</v>
      </c>
      <c r="S18" t="s">
        <v>242</v>
      </c>
      <c r="T18" t="s">
        <v>243</v>
      </c>
      <c r="W18" t="s">
        <v>244</v>
      </c>
      <c r="X18" t="s">
        <v>12</v>
      </c>
      <c r="Y18" t="s">
        <v>13</v>
      </c>
      <c r="Z18" t="s">
        <v>245</v>
      </c>
      <c r="AA18" t="s">
        <v>246</v>
      </c>
      <c r="AB18" t="s">
        <v>15</v>
      </c>
      <c r="AC18" t="s">
        <v>247</v>
      </c>
      <c r="AE18">
        <v>70469</v>
      </c>
      <c r="AF18" t="s">
        <v>18</v>
      </c>
      <c r="AG18">
        <v>6478</v>
      </c>
      <c r="AH18">
        <v>110001</v>
      </c>
      <c r="AI18" t="s">
        <v>248</v>
      </c>
      <c r="AJ18">
        <v>91</v>
      </c>
      <c r="AK18">
        <v>11</v>
      </c>
      <c r="AL18">
        <v>47475757</v>
      </c>
      <c r="AP18">
        <v>9953756803</v>
      </c>
      <c r="AQ18">
        <v>9910056816</v>
      </c>
      <c r="AR18">
        <v>91</v>
      </c>
      <c r="AV18">
        <v>91</v>
      </c>
      <c r="AZ18" t="s">
        <v>20</v>
      </c>
      <c r="BA18" t="s">
        <v>37</v>
      </c>
      <c r="BB18" t="s">
        <v>249</v>
      </c>
      <c r="BC18">
        <f>+(91)-(11)-47475757</f>
        <v>-47475677</v>
      </c>
      <c r="BG18">
        <f>+(91)-9953756803</f>
        <v>-9953756712</v>
      </c>
      <c r="BH18">
        <f>+(91)-9910056816</f>
        <v>-9910056725</v>
      </c>
      <c r="BM18">
        <v>8046079305</v>
      </c>
      <c r="BN18" t="s">
        <v>250</v>
      </c>
      <c r="BO18"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2020-04-29T11:45:52Z</dcterms:created>
  <dcterms:modified xsi:type="dcterms:W3CDTF">2020-04-29T11:46:14Z</dcterms:modified>
</cp:coreProperties>
</file>